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5775" activeTab="0"/>
  </bookViews>
  <sheets>
    <sheet name="Group" sheetId="1" r:id="rId1"/>
    <sheet name="Sheet1" sheetId="2" r:id="rId2"/>
  </sheets>
  <definedNames>
    <definedName name="_xlnm.Print_Area" localSheetId="0">'Group'!$A$1:$I$89</definedName>
  </definedNames>
  <calcPr fullCalcOnLoad="1"/>
</workbook>
</file>

<file path=xl/sharedStrings.xml><?xml version="1.0" encoding="utf-8"?>
<sst xmlns="http://schemas.openxmlformats.org/spreadsheetml/2006/main" count="111" uniqueCount="49">
  <si>
    <t>Share</t>
  </si>
  <si>
    <t>Capital</t>
  </si>
  <si>
    <t xml:space="preserve">Share </t>
  </si>
  <si>
    <t>Premium</t>
  </si>
  <si>
    <t>Statutory</t>
  </si>
  <si>
    <t>Reserve</t>
  </si>
  <si>
    <t>Exchange</t>
  </si>
  <si>
    <t>Fluctuation</t>
  </si>
  <si>
    <t>Retained</t>
  </si>
  <si>
    <t>Profits</t>
  </si>
  <si>
    <t>Total</t>
  </si>
  <si>
    <t>Currency translation differences</t>
  </si>
  <si>
    <t>Net profit for the year</t>
  </si>
  <si>
    <t>Transfer to statutory reserve</t>
  </si>
  <si>
    <t>Issue of shares</t>
  </si>
  <si>
    <t xml:space="preserve">Dividends </t>
  </si>
  <si>
    <t>RM'000</t>
  </si>
  <si>
    <t>Distributable</t>
  </si>
  <si>
    <t>&lt;=============Non Distributable============&gt;</t>
  </si>
  <si>
    <t>Bonus issue</t>
  </si>
  <si>
    <t>Prior Year Adjustments</t>
  </si>
  <si>
    <t>Prior Year Adjusments</t>
  </si>
  <si>
    <t>Adjustment to fair value of</t>
  </si>
  <si>
    <t>Goodwill on acquisition written off</t>
  </si>
  <si>
    <t>Net losses not recognised</t>
  </si>
  <si>
    <t>BANK</t>
  </si>
  <si>
    <t>GROUP</t>
  </si>
  <si>
    <t xml:space="preserve">Net accretion from increased </t>
  </si>
  <si>
    <t>Net gains not recognised</t>
  </si>
  <si>
    <t>net asset acquired</t>
  </si>
  <si>
    <t>interest in subsidiaries</t>
  </si>
  <si>
    <t>in the income statement</t>
  </si>
  <si>
    <t>Currency translation differences representing net</t>
  </si>
  <si>
    <t>loss not recognised in the income statement</t>
  </si>
  <si>
    <t>At  1 July 2001</t>
  </si>
  <si>
    <t>At 30 June 2002</t>
  </si>
  <si>
    <t>At  1 July 2002</t>
  </si>
  <si>
    <t>At 30 June 2003</t>
  </si>
  <si>
    <t>At  1 July 2001 (restated)</t>
  </si>
  <si>
    <t>Currency translation differences, representing</t>
  </si>
  <si>
    <t>As previously stated</t>
  </si>
  <si>
    <t>At  1 July 2002 (restated)</t>
  </si>
  <si>
    <t>At  1 July 2001(restated)</t>
  </si>
  <si>
    <t>net gain not recognised</t>
  </si>
  <si>
    <t>At  1 July 2002(restated)</t>
  </si>
  <si>
    <t>net loss not recognised</t>
  </si>
  <si>
    <t>Condensed Statements of Changes in Equity For the Group for the Financial Year Ended 30 June, 2003</t>
  </si>
  <si>
    <t>Condensed Statements of Changes in Equity For the Bank for the Financial Year Ended 30 June, 2003</t>
  </si>
  <si>
    <t>(These statements should be read in conjunction with the annual financial report for the year ended 30 June, 2002)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</si>
</sst>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[Red]\(#,##0.0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71" fontId="4" fillId="0" borderId="0" xfId="15" applyNumberFormat="1" applyFont="1" applyBorder="1" applyAlignment="1">
      <alignment/>
    </xf>
    <xf numFmtId="171" fontId="4" fillId="0" borderId="0" xfId="15" applyNumberFormat="1" applyFont="1" applyAlignment="1">
      <alignment/>
    </xf>
    <xf numFmtId="171" fontId="4" fillId="0" borderId="1" xfId="15" applyNumberFormat="1" applyFont="1" applyBorder="1" applyAlignment="1">
      <alignment/>
    </xf>
    <xf numFmtId="171" fontId="4" fillId="0" borderId="2" xfId="15" applyNumberFormat="1" applyFont="1" applyBorder="1" applyAlignment="1">
      <alignment/>
    </xf>
    <xf numFmtId="171" fontId="4" fillId="0" borderId="3" xfId="15" applyNumberFormat="1" applyFont="1" applyBorder="1" applyAlignment="1">
      <alignment/>
    </xf>
    <xf numFmtId="171" fontId="4" fillId="0" borderId="4" xfId="0" applyNumberFormat="1" applyFont="1" applyBorder="1" applyAlignment="1">
      <alignment/>
    </xf>
    <xf numFmtId="171" fontId="4" fillId="0" borderId="0" xfId="15" applyNumberFormat="1" applyFont="1" applyFill="1" applyBorder="1" applyAlignment="1">
      <alignment/>
    </xf>
    <xf numFmtId="171" fontId="4" fillId="0" borderId="4" xfId="15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" xfId="0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5" xfId="0" applyNumberFormat="1" applyFont="1" applyBorder="1" applyAlignment="1">
      <alignment/>
    </xf>
    <xf numFmtId="171" fontId="4" fillId="0" borderId="6" xfId="0" applyNumberFormat="1" applyFont="1" applyBorder="1" applyAlignment="1">
      <alignment/>
    </xf>
    <xf numFmtId="171" fontId="4" fillId="0" borderId="2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3" fontId="4" fillId="0" borderId="7" xfId="15" applyFont="1" applyBorder="1" applyAlignment="1">
      <alignment horizontal="left"/>
    </xf>
    <xf numFmtId="172" fontId="4" fillId="0" borderId="7" xfId="15" applyNumberFormat="1" applyFont="1" applyBorder="1" applyAlignment="1">
      <alignment horizontal="left"/>
    </xf>
    <xf numFmtId="43" fontId="4" fillId="0" borderId="7" xfId="15" applyFont="1" applyBorder="1" applyAlignment="1">
      <alignment/>
    </xf>
    <xf numFmtId="43" fontId="4" fillId="0" borderId="8" xfId="15" applyFont="1" applyFill="1" applyBorder="1" applyAlignment="1">
      <alignment/>
    </xf>
    <xf numFmtId="171" fontId="4" fillId="0" borderId="5" xfId="15" applyNumberFormat="1" applyFont="1" applyBorder="1" applyAlignment="1">
      <alignment/>
    </xf>
    <xf numFmtId="171" fontId="4" fillId="0" borderId="6" xfId="15" applyNumberFormat="1" applyFont="1" applyBorder="1" applyAlignment="1">
      <alignment/>
    </xf>
    <xf numFmtId="172" fontId="4" fillId="0" borderId="9" xfId="15" applyNumberFormat="1" applyFont="1" applyBorder="1" applyAlignment="1">
      <alignment horizontal="left"/>
    </xf>
    <xf numFmtId="43" fontId="4" fillId="0" borderId="8" xfId="15" applyFont="1" applyBorder="1" applyAlignment="1">
      <alignment/>
    </xf>
    <xf numFmtId="172" fontId="4" fillId="0" borderId="0" xfId="15" applyNumberFormat="1" applyFont="1" applyBorder="1" applyAlignment="1">
      <alignment horizontal="left"/>
    </xf>
    <xf numFmtId="172" fontId="4" fillId="0" borderId="5" xfId="15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view="pageBreakPreview" zoomScale="75" zoomScaleSheetLayoutView="75" workbookViewId="0" topLeftCell="A1">
      <pane xSplit="1" ySplit="7" topLeftCell="C4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I89"/>
    </sheetView>
  </sheetViews>
  <sheetFormatPr defaultColWidth="9.140625" defaultRowHeight="12.75"/>
  <cols>
    <col min="1" max="1" width="46.140625" style="14" customWidth="1"/>
    <col min="2" max="2" width="12.8515625" style="14" customWidth="1"/>
    <col min="3" max="3" width="13.7109375" style="14" customWidth="1"/>
    <col min="4" max="4" width="14.421875" style="14" customWidth="1"/>
    <col min="5" max="5" width="12.28125" style="14" customWidth="1"/>
    <col min="6" max="6" width="12.8515625" style="14" customWidth="1"/>
    <col min="7" max="8" width="14.7109375" style="14" customWidth="1"/>
    <col min="9" max="16384" width="9.140625" style="14" customWidth="1"/>
  </cols>
  <sheetData>
    <row r="1" s="2" customFormat="1" ht="18.75">
      <c r="A1" s="24" t="s">
        <v>46</v>
      </c>
    </row>
    <row r="2" s="2" customFormat="1" ht="12.75"/>
    <row r="3" spans="3:6" s="2" customFormat="1" ht="12.75">
      <c r="C3" s="37" t="s">
        <v>18</v>
      </c>
      <c r="D3" s="38"/>
      <c r="E3" s="38"/>
      <c r="F3" s="38"/>
    </row>
    <row r="4" spans="2:7" s="2" customFormat="1" ht="12.75">
      <c r="B4" s="35" t="s">
        <v>0</v>
      </c>
      <c r="C4" s="35" t="s">
        <v>2</v>
      </c>
      <c r="D4" s="35" t="s">
        <v>4</v>
      </c>
      <c r="E4" s="35" t="s">
        <v>1</v>
      </c>
      <c r="F4" s="35" t="s">
        <v>6</v>
      </c>
      <c r="G4" s="36" t="s">
        <v>17</v>
      </c>
    </row>
    <row r="5" spans="2:8" s="2" customFormat="1" ht="12.75">
      <c r="B5" s="35" t="s">
        <v>1</v>
      </c>
      <c r="C5" s="35" t="s">
        <v>3</v>
      </c>
      <c r="D5" s="35" t="s">
        <v>5</v>
      </c>
      <c r="E5" s="35" t="s">
        <v>5</v>
      </c>
      <c r="F5" s="35" t="s">
        <v>7</v>
      </c>
      <c r="G5" s="35" t="s">
        <v>8</v>
      </c>
      <c r="H5" s="35"/>
    </row>
    <row r="6" spans="2:8" s="2" customFormat="1" ht="12.75">
      <c r="B6" s="35"/>
      <c r="C6" s="35"/>
      <c r="D6" s="35"/>
      <c r="E6" s="35"/>
      <c r="F6" s="35" t="s">
        <v>5</v>
      </c>
      <c r="G6" s="35" t="s">
        <v>9</v>
      </c>
      <c r="H6" s="35" t="s">
        <v>10</v>
      </c>
    </row>
    <row r="7" spans="2:8" s="2" customFormat="1" ht="12.75">
      <c r="B7" s="35" t="s">
        <v>16</v>
      </c>
      <c r="C7" s="35" t="s">
        <v>16</v>
      </c>
      <c r="D7" s="35" t="s">
        <v>16</v>
      </c>
      <c r="E7" s="35" t="s">
        <v>16</v>
      </c>
      <c r="F7" s="35" t="s">
        <v>16</v>
      </c>
      <c r="G7" s="35" t="s">
        <v>16</v>
      </c>
      <c r="H7" s="35" t="s">
        <v>16</v>
      </c>
    </row>
    <row r="8" s="2" customFormat="1" ht="18.75">
      <c r="A8" s="23" t="s">
        <v>26</v>
      </c>
    </row>
    <row r="9" s="2" customFormat="1" ht="12.75">
      <c r="A9" s="3"/>
    </row>
    <row r="10" s="2" customFormat="1" ht="12.75">
      <c r="A10" s="22" t="s">
        <v>34</v>
      </c>
    </row>
    <row r="11" spans="1:8" s="2" customFormat="1" ht="12.75">
      <c r="A11" s="4" t="s">
        <v>40</v>
      </c>
      <c r="B11" s="5">
        <v>2352225</v>
      </c>
      <c r="C11" s="5">
        <v>244598</v>
      </c>
      <c r="D11" s="5">
        <v>2973419</v>
      </c>
      <c r="E11" s="5">
        <v>15250</v>
      </c>
      <c r="F11" s="5">
        <v>8625</v>
      </c>
      <c r="G11" s="5">
        <v>4446240</v>
      </c>
      <c r="H11" s="5">
        <f>SUM(B11:G11)</f>
        <v>10040357</v>
      </c>
    </row>
    <row r="12" spans="1:8" s="2" customFormat="1" ht="12.75">
      <c r="A12" s="15" t="s">
        <v>21</v>
      </c>
      <c r="B12" s="15"/>
      <c r="C12" s="15"/>
      <c r="D12" s="15"/>
      <c r="E12" s="15"/>
      <c r="F12" s="15"/>
      <c r="G12" s="8">
        <v>979399</v>
      </c>
      <c r="H12" s="8">
        <f>SUM(B12:G12)</f>
        <v>979399</v>
      </c>
    </row>
    <row r="13" spans="1:8" s="2" customFormat="1" ht="12.75">
      <c r="A13" s="22" t="s">
        <v>38</v>
      </c>
      <c r="B13" s="16">
        <f aca="true" t="shared" si="0" ref="B13:H13">SUM(B11:B12)</f>
        <v>2352225</v>
      </c>
      <c r="C13" s="16">
        <f t="shared" si="0"/>
        <v>244598</v>
      </c>
      <c r="D13" s="16">
        <f t="shared" si="0"/>
        <v>2973419</v>
      </c>
      <c r="E13" s="16">
        <f t="shared" si="0"/>
        <v>15250</v>
      </c>
      <c r="F13" s="16">
        <f t="shared" si="0"/>
        <v>8625</v>
      </c>
      <c r="G13" s="16">
        <f t="shared" si="0"/>
        <v>5425639</v>
      </c>
      <c r="H13" s="16">
        <f t="shared" si="0"/>
        <v>11019756</v>
      </c>
    </row>
    <row r="14" spans="1:8" s="2" customFormat="1" ht="12.75">
      <c r="A14" s="31" t="s">
        <v>11</v>
      </c>
      <c r="B14" s="29"/>
      <c r="C14" s="29"/>
      <c r="D14" s="29"/>
      <c r="E14" s="29"/>
      <c r="F14" s="29">
        <v>35175</v>
      </c>
      <c r="G14" s="29"/>
      <c r="H14" s="30">
        <f>SUM(B14:G14)</f>
        <v>35175</v>
      </c>
    </row>
    <row r="15" spans="1:8" s="2" customFormat="1" ht="12.75">
      <c r="A15" s="26" t="s">
        <v>22</v>
      </c>
      <c r="B15" s="5"/>
      <c r="C15" s="5"/>
      <c r="D15" s="5"/>
      <c r="E15" s="5"/>
      <c r="F15" s="5"/>
      <c r="G15" s="5"/>
      <c r="H15" s="7">
        <f>SUM(B15:G15)</f>
        <v>0</v>
      </c>
    </row>
    <row r="16" spans="1:8" s="2" customFormat="1" ht="12.75">
      <c r="A16" s="32" t="s">
        <v>29</v>
      </c>
      <c r="B16" s="8"/>
      <c r="C16" s="8"/>
      <c r="D16" s="8"/>
      <c r="E16" s="8"/>
      <c r="F16" s="8"/>
      <c r="G16" s="8">
        <v>3652</v>
      </c>
      <c r="H16" s="9">
        <f>SUM(B16:G16)</f>
        <v>3652</v>
      </c>
    </row>
    <row r="17" spans="1:8" s="2" customFormat="1" ht="12.75">
      <c r="A17" s="33" t="s">
        <v>28</v>
      </c>
      <c r="B17" s="6"/>
      <c r="C17" s="6"/>
      <c r="D17" s="6"/>
      <c r="E17" s="6"/>
      <c r="F17" s="6"/>
      <c r="G17" s="6"/>
      <c r="H17" s="6"/>
    </row>
    <row r="18" spans="1:8" s="2" customFormat="1" ht="12.75">
      <c r="A18" s="6" t="s">
        <v>31</v>
      </c>
      <c r="B18" s="6"/>
      <c r="C18" s="6"/>
      <c r="D18" s="6"/>
      <c r="E18" s="6"/>
      <c r="F18" s="6">
        <f>SUM(F14:F16)</f>
        <v>35175</v>
      </c>
      <c r="G18" s="6">
        <f>SUM(G14:G16)</f>
        <v>3652</v>
      </c>
      <c r="H18" s="6">
        <f>SUM(H14:H16)</f>
        <v>38827</v>
      </c>
    </row>
    <row r="19" spans="1:8" s="2" customFormat="1" ht="12.75">
      <c r="A19" s="33" t="s">
        <v>12</v>
      </c>
      <c r="B19" s="6"/>
      <c r="C19" s="6"/>
      <c r="D19" s="6"/>
      <c r="E19" s="6"/>
      <c r="F19" s="6"/>
      <c r="G19" s="6">
        <v>1659264</v>
      </c>
      <c r="H19" s="6">
        <f>+G19</f>
        <v>1659264</v>
      </c>
    </row>
    <row r="20" spans="1:8" s="2" customFormat="1" ht="12.75">
      <c r="A20" s="33" t="s">
        <v>13</v>
      </c>
      <c r="B20" s="6"/>
      <c r="C20" s="6"/>
      <c r="D20" s="6">
        <v>247000</v>
      </c>
      <c r="E20" s="6"/>
      <c r="F20" s="6"/>
      <c r="G20" s="6">
        <v>-247000</v>
      </c>
      <c r="H20" s="6">
        <f>SUM(B20:G20)</f>
        <v>0</v>
      </c>
    </row>
    <row r="21" spans="1:8" s="2" customFormat="1" ht="12.75">
      <c r="A21" s="33" t="s">
        <v>19</v>
      </c>
      <c r="B21" s="6">
        <v>1183336</v>
      </c>
      <c r="C21" s="6"/>
      <c r="D21" s="6"/>
      <c r="E21" s="6"/>
      <c r="F21" s="6"/>
      <c r="G21" s="6">
        <v>-1183336</v>
      </c>
      <c r="H21" s="6">
        <f>SUM(B21:G21)</f>
        <v>0</v>
      </c>
    </row>
    <row r="22" spans="1:8" s="2" customFormat="1" ht="12.75">
      <c r="A22" s="4" t="s">
        <v>14</v>
      </c>
      <c r="B22" s="6">
        <v>14620</v>
      </c>
      <c r="C22" s="6">
        <v>53738</v>
      </c>
      <c r="D22" s="6"/>
      <c r="E22" s="6"/>
      <c r="F22" s="6"/>
      <c r="G22" s="6"/>
      <c r="H22" s="6">
        <f>SUM(B22:G22)</f>
        <v>68358</v>
      </c>
    </row>
    <row r="23" spans="1:8" s="2" customFormat="1" ht="12.75">
      <c r="A23" s="33" t="s">
        <v>15</v>
      </c>
      <c r="B23" s="6"/>
      <c r="C23" s="6"/>
      <c r="D23" s="6"/>
      <c r="E23" s="6"/>
      <c r="F23" s="6"/>
      <c r="G23" s="6">
        <v>-127912</v>
      </c>
      <c r="H23" s="6">
        <f>SUM(B23:G23)</f>
        <v>-127912</v>
      </c>
    </row>
    <row r="24" s="2" customFormat="1" ht="12.75"/>
    <row r="25" spans="1:8" s="2" customFormat="1" ht="13.5" thickBot="1">
      <c r="A25" s="20" t="s">
        <v>35</v>
      </c>
      <c r="B25" s="10">
        <f aca="true" t="shared" si="1" ref="B25:H25">SUM(B17:B24)+B13</f>
        <v>3550181</v>
      </c>
      <c r="C25" s="10">
        <f t="shared" si="1"/>
        <v>298336</v>
      </c>
      <c r="D25" s="10">
        <f t="shared" si="1"/>
        <v>3220419</v>
      </c>
      <c r="E25" s="10">
        <f t="shared" si="1"/>
        <v>15250</v>
      </c>
      <c r="F25" s="10">
        <f t="shared" si="1"/>
        <v>43800</v>
      </c>
      <c r="G25" s="10">
        <f t="shared" si="1"/>
        <v>5530307</v>
      </c>
      <c r="H25" s="10">
        <f t="shared" si="1"/>
        <v>12658293</v>
      </c>
    </row>
    <row r="26" s="2" customFormat="1" ht="12.75">
      <c r="A26" s="3"/>
    </row>
    <row r="27" s="2" customFormat="1" ht="12.75">
      <c r="A27" s="22" t="s">
        <v>36</v>
      </c>
    </row>
    <row r="28" spans="1:8" s="4" customFormat="1" ht="12.75">
      <c r="A28" s="4" t="s">
        <v>40</v>
      </c>
      <c r="B28" s="5">
        <v>3550181</v>
      </c>
      <c r="C28" s="5">
        <v>298336</v>
      </c>
      <c r="D28" s="5">
        <v>3220419</v>
      </c>
      <c r="E28" s="5">
        <v>15250</v>
      </c>
      <c r="F28" s="5">
        <v>43800</v>
      </c>
      <c r="G28" s="5">
        <v>4539345</v>
      </c>
      <c r="H28" s="5">
        <f>SUM(B28:G28)</f>
        <v>11667331</v>
      </c>
    </row>
    <row r="29" spans="1:8" s="2" customFormat="1" ht="12.75">
      <c r="A29" s="15" t="s">
        <v>21</v>
      </c>
      <c r="B29" s="15"/>
      <c r="C29" s="15"/>
      <c r="D29" s="15"/>
      <c r="E29" s="15"/>
      <c r="F29" s="15"/>
      <c r="G29" s="8">
        <v>990962</v>
      </c>
      <c r="H29" s="8">
        <f>SUM(B29:G29)</f>
        <v>990962</v>
      </c>
    </row>
    <row r="30" spans="1:8" s="2" customFormat="1" ht="12.75">
      <c r="A30" s="21" t="s">
        <v>41</v>
      </c>
      <c r="B30" s="16">
        <f>SUM(B28:B29)</f>
        <v>3550181</v>
      </c>
      <c r="C30" s="16">
        <f aca="true" t="shared" si="2" ref="C30:H30">SUM(C28:C29)</f>
        <v>298336</v>
      </c>
      <c r="D30" s="16">
        <f t="shared" si="2"/>
        <v>3220419</v>
      </c>
      <c r="E30" s="16">
        <f t="shared" si="2"/>
        <v>15250</v>
      </c>
      <c r="F30" s="16">
        <f t="shared" si="2"/>
        <v>43800</v>
      </c>
      <c r="G30" s="16">
        <f t="shared" si="2"/>
        <v>5530307</v>
      </c>
      <c r="H30" s="16">
        <f t="shared" si="2"/>
        <v>12658293</v>
      </c>
    </row>
    <row r="31" spans="1:8" s="2" customFormat="1" ht="12.75">
      <c r="A31" s="26" t="s">
        <v>32</v>
      </c>
      <c r="B31" s="17"/>
      <c r="C31" s="17"/>
      <c r="D31" s="17"/>
      <c r="E31" s="17"/>
      <c r="F31" s="17"/>
      <c r="G31" s="17"/>
      <c r="H31" s="18"/>
    </row>
    <row r="32" spans="1:8" s="2" customFormat="1" ht="12.75">
      <c r="A32" s="25" t="s">
        <v>33</v>
      </c>
      <c r="B32" s="16"/>
      <c r="C32" s="16"/>
      <c r="D32" s="16"/>
      <c r="E32" s="16"/>
      <c r="F32" s="5">
        <v>-1718</v>
      </c>
      <c r="G32" s="5"/>
      <c r="H32" s="7">
        <f aca="true" t="shared" si="3" ref="H32:H37">SUM(B32:G32)</f>
        <v>-1718</v>
      </c>
    </row>
    <row r="33" spans="1:8" s="6" customFormat="1" ht="12.75">
      <c r="A33" s="26" t="s">
        <v>22</v>
      </c>
      <c r="B33" s="5"/>
      <c r="C33" s="5"/>
      <c r="D33" s="5"/>
      <c r="E33" s="5"/>
      <c r="F33" s="5"/>
      <c r="G33" s="5"/>
      <c r="H33" s="7">
        <f t="shared" si="3"/>
        <v>0</v>
      </c>
    </row>
    <row r="34" spans="1:8" s="6" customFormat="1" ht="12.75">
      <c r="A34" s="27" t="s">
        <v>29</v>
      </c>
      <c r="B34" s="5"/>
      <c r="C34" s="5"/>
      <c r="D34" s="5"/>
      <c r="E34" s="5"/>
      <c r="F34" s="5"/>
      <c r="G34" s="5">
        <v>-6235</v>
      </c>
      <c r="H34" s="7">
        <f t="shared" si="3"/>
        <v>-6235</v>
      </c>
    </row>
    <row r="35" spans="1:8" s="6" customFormat="1" ht="12.75">
      <c r="A35" s="26" t="s">
        <v>23</v>
      </c>
      <c r="B35" s="5"/>
      <c r="C35" s="5"/>
      <c r="D35" s="5"/>
      <c r="E35" s="5"/>
      <c r="F35" s="5"/>
      <c r="G35" s="5">
        <v>-10098</v>
      </c>
      <c r="H35" s="7">
        <f t="shared" si="3"/>
        <v>-10098</v>
      </c>
    </row>
    <row r="36" spans="1:8" s="6" customFormat="1" ht="12.75">
      <c r="A36" s="26" t="s">
        <v>27</v>
      </c>
      <c r="B36" s="5"/>
      <c r="C36" s="5"/>
      <c r="D36" s="5"/>
      <c r="E36" s="5"/>
      <c r="F36" s="5"/>
      <c r="G36" s="5"/>
      <c r="H36" s="7">
        <f t="shared" si="3"/>
        <v>0</v>
      </c>
    </row>
    <row r="37" spans="1:8" s="6" customFormat="1" ht="12.75">
      <c r="A37" s="28" t="s">
        <v>30</v>
      </c>
      <c r="B37" s="8"/>
      <c r="C37" s="8"/>
      <c r="D37" s="8"/>
      <c r="E37" s="8"/>
      <c r="F37" s="8"/>
      <c r="G37" s="8">
        <v>2038</v>
      </c>
      <c r="H37" s="9">
        <f t="shared" si="3"/>
        <v>2038</v>
      </c>
    </row>
    <row r="38" s="6" customFormat="1" ht="12.75">
      <c r="A38" s="34" t="s">
        <v>24</v>
      </c>
    </row>
    <row r="39" spans="1:8" s="6" customFormat="1" ht="12.75">
      <c r="A39" s="6" t="s">
        <v>31</v>
      </c>
      <c r="F39" s="6">
        <f>SUM(F31:F37)</f>
        <v>-1718</v>
      </c>
      <c r="G39" s="6">
        <f>SUM(G31:G37)</f>
        <v>-14295</v>
      </c>
      <c r="H39" s="6">
        <f>SUM(H31:H37)</f>
        <v>-16013</v>
      </c>
    </row>
    <row r="40" spans="1:8" s="6" customFormat="1" ht="12.75">
      <c r="A40" s="33" t="s">
        <v>12</v>
      </c>
      <c r="G40" s="6">
        <v>1996489</v>
      </c>
      <c r="H40" s="6">
        <f>+G40</f>
        <v>1996489</v>
      </c>
    </row>
    <row r="41" spans="1:8" s="6" customFormat="1" ht="12.75">
      <c r="A41" s="33" t="s">
        <v>13</v>
      </c>
      <c r="D41" s="6">
        <v>525788</v>
      </c>
      <c r="G41" s="6">
        <v>-525788</v>
      </c>
      <c r="H41" s="6">
        <f>SUM(B41:G41)</f>
        <v>0</v>
      </c>
    </row>
    <row r="42" spans="1:8" s="6" customFormat="1" ht="12.75">
      <c r="A42" s="33" t="s">
        <v>19</v>
      </c>
      <c r="B42" s="6">
        <v>8867</v>
      </c>
      <c r="G42" s="6">
        <f>-B42</f>
        <v>-8867</v>
      </c>
      <c r="H42" s="6">
        <f>SUM(B42:G42)</f>
        <v>0</v>
      </c>
    </row>
    <row r="43" spans="1:8" s="6" customFormat="1" ht="12.75">
      <c r="A43" s="33" t="s">
        <v>14</v>
      </c>
      <c r="B43" s="6">
        <v>30417</v>
      </c>
      <c r="C43" s="6">
        <v>146336</v>
      </c>
      <c r="H43" s="6">
        <f>SUM(B43:G43)</f>
        <v>176753</v>
      </c>
    </row>
    <row r="44" spans="1:8" s="6" customFormat="1" ht="12.75">
      <c r="A44" s="33" t="s">
        <v>15</v>
      </c>
      <c r="G44" s="6">
        <v>-1330289</v>
      </c>
      <c r="H44" s="6">
        <f>SUM(B44:G44)</f>
        <v>-1330289</v>
      </c>
    </row>
    <row r="45" s="2" customFormat="1" ht="12.75"/>
    <row r="46" spans="1:8" s="2" customFormat="1" ht="13.5" thickBot="1">
      <c r="A46" s="20" t="s">
        <v>37</v>
      </c>
      <c r="B46" s="10">
        <f aca="true" t="shared" si="4" ref="B46:H46">SUM(B38:B45)+B30</f>
        <v>3589465</v>
      </c>
      <c r="C46" s="10">
        <f t="shared" si="4"/>
        <v>444672</v>
      </c>
      <c r="D46" s="10">
        <f t="shared" si="4"/>
        <v>3746207</v>
      </c>
      <c r="E46" s="10">
        <f t="shared" si="4"/>
        <v>15250</v>
      </c>
      <c r="F46" s="10">
        <f t="shared" si="4"/>
        <v>42082</v>
      </c>
      <c r="G46" s="10">
        <f t="shared" si="4"/>
        <v>5647557</v>
      </c>
      <c r="H46" s="10">
        <f t="shared" si="4"/>
        <v>13485233</v>
      </c>
    </row>
    <row r="47" spans="1:8" s="2" customFormat="1" ht="12.75">
      <c r="A47" s="22"/>
      <c r="B47" s="16"/>
      <c r="C47" s="16"/>
      <c r="D47" s="16"/>
      <c r="E47" s="16"/>
      <c r="F47" s="16"/>
      <c r="G47" s="16"/>
      <c r="H47" s="16"/>
    </row>
    <row r="48" spans="1:8" s="2" customFormat="1" ht="12.75">
      <c r="A48" s="22"/>
      <c r="B48" s="16"/>
      <c r="C48" s="16"/>
      <c r="D48" s="16"/>
      <c r="E48" s="16"/>
      <c r="F48" s="16"/>
      <c r="G48" s="16"/>
      <c r="H48" s="16"/>
    </row>
    <row r="49" spans="1:8" s="2" customFormat="1" ht="12.75">
      <c r="A49" s="22"/>
      <c r="B49" s="16"/>
      <c r="C49" s="16"/>
      <c r="D49" s="16"/>
      <c r="E49" s="16"/>
      <c r="F49" s="16"/>
      <c r="G49" s="16"/>
      <c r="H49" s="16"/>
    </row>
    <row r="50" spans="1:8" s="2" customFormat="1" ht="18.75">
      <c r="A50" s="24" t="s">
        <v>47</v>
      </c>
      <c r="B50" s="16"/>
      <c r="C50" s="16"/>
      <c r="D50" s="16"/>
      <c r="E50" s="16"/>
      <c r="F50" s="16"/>
      <c r="G50" s="16"/>
      <c r="H50" s="16"/>
    </row>
    <row r="51" spans="1:8" s="2" customFormat="1" ht="12.75">
      <c r="A51" s="1"/>
      <c r="B51" s="16"/>
      <c r="C51" s="16"/>
      <c r="D51" s="16"/>
      <c r="E51" s="16"/>
      <c r="F51" s="16"/>
      <c r="G51" s="16"/>
      <c r="H51" s="16"/>
    </row>
    <row r="52" spans="3:6" s="2" customFormat="1" ht="12.75">
      <c r="C52" s="37" t="s">
        <v>18</v>
      </c>
      <c r="D52" s="38"/>
      <c r="E52" s="38"/>
      <c r="F52" s="38"/>
    </row>
    <row r="53" spans="2:7" s="2" customFormat="1" ht="12.75">
      <c r="B53" s="35" t="s">
        <v>0</v>
      </c>
      <c r="C53" s="35" t="s">
        <v>2</v>
      </c>
      <c r="D53" s="35" t="s">
        <v>4</v>
      </c>
      <c r="E53" s="35" t="s">
        <v>1</v>
      </c>
      <c r="F53" s="35" t="s">
        <v>6</v>
      </c>
      <c r="G53" s="36" t="s">
        <v>17</v>
      </c>
    </row>
    <row r="54" spans="2:8" s="2" customFormat="1" ht="12.75">
      <c r="B54" s="35" t="s">
        <v>1</v>
      </c>
      <c r="C54" s="35" t="s">
        <v>3</v>
      </c>
      <c r="D54" s="35" t="s">
        <v>5</v>
      </c>
      <c r="E54" s="35" t="s">
        <v>5</v>
      </c>
      <c r="F54" s="35" t="s">
        <v>7</v>
      </c>
      <c r="G54" s="35" t="s">
        <v>8</v>
      </c>
      <c r="H54" s="35"/>
    </row>
    <row r="55" spans="2:8" s="2" customFormat="1" ht="12.75">
      <c r="B55" s="35"/>
      <c r="C55" s="35"/>
      <c r="D55" s="35"/>
      <c r="E55" s="35"/>
      <c r="F55" s="35" t="s">
        <v>5</v>
      </c>
      <c r="G55" s="35" t="s">
        <v>9</v>
      </c>
      <c r="H55" s="35" t="s">
        <v>10</v>
      </c>
    </row>
    <row r="56" spans="2:8" s="2" customFormat="1" ht="12.75">
      <c r="B56" s="35" t="s">
        <v>16</v>
      </c>
      <c r="C56" s="35" t="s">
        <v>16</v>
      </c>
      <c r="D56" s="35" t="s">
        <v>16</v>
      </c>
      <c r="E56" s="35" t="s">
        <v>16</v>
      </c>
      <c r="F56" s="35" t="s">
        <v>16</v>
      </c>
      <c r="G56" s="35" t="s">
        <v>16</v>
      </c>
      <c r="H56" s="35" t="s">
        <v>16</v>
      </c>
    </row>
    <row r="57" s="2" customFormat="1" ht="18.75">
      <c r="A57" s="23" t="s">
        <v>25</v>
      </c>
    </row>
    <row r="58" s="2" customFormat="1" ht="12.75">
      <c r="A58" s="3"/>
    </row>
    <row r="59" s="2" customFormat="1" ht="12.75">
      <c r="A59" s="22" t="s">
        <v>34</v>
      </c>
    </row>
    <row r="60" spans="1:8" s="2" customFormat="1" ht="12.75">
      <c r="A60" s="4" t="s">
        <v>40</v>
      </c>
      <c r="B60" s="5">
        <v>2352225</v>
      </c>
      <c r="C60" s="5">
        <v>244598</v>
      </c>
      <c r="D60" s="5">
        <v>2352225</v>
      </c>
      <c r="E60" s="11">
        <v>0</v>
      </c>
      <c r="F60" s="5">
        <v>49896</v>
      </c>
      <c r="G60" s="5">
        <v>3638967</v>
      </c>
      <c r="H60" s="5">
        <f>SUM(B60:G60)</f>
        <v>8637911</v>
      </c>
    </row>
    <row r="61" spans="1:8" s="2" customFormat="1" ht="12.75">
      <c r="A61" s="15" t="s">
        <v>20</v>
      </c>
      <c r="B61" s="15"/>
      <c r="C61" s="15"/>
      <c r="D61" s="15"/>
      <c r="E61" s="15"/>
      <c r="F61" s="8"/>
      <c r="G61" s="8">
        <v>709995</v>
      </c>
      <c r="H61" s="8">
        <f>SUM(B61:G61)</f>
        <v>709995</v>
      </c>
    </row>
    <row r="62" spans="1:8" s="2" customFormat="1" ht="12.75">
      <c r="A62" s="21" t="s">
        <v>42</v>
      </c>
      <c r="B62" s="19">
        <f aca="true" t="shared" si="5" ref="B62:H62">SUM(B60:B61)</f>
        <v>2352225</v>
      </c>
      <c r="C62" s="19">
        <f t="shared" si="5"/>
        <v>244598</v>
      </c>
      <c r="D62" s="19">
        <f t="shared" si="5"/>
        <v>2352225</v>
      </c>
      <c r="E62" s="19">
        <f t="shared" si="5"/>
        <v>0</v>
      </c>
      <c r="F62" s="19">
        <f t="shared" si="5"/>
        <v>49896</v>
      </c>
      <c r="G62" s="19">
        <f t="shared" si="5"/>
        <v>4348962</v>
      </c>
      <c r="H62" s="19">
        <f t="shared" si="5"/>
        <v>9347906</v>
      </c>
    </row>
    <row r="63" spans="1:8" s="2" customFormat="1" ht="12.75">
      <c r="A63" s="34" t="s">
        <v>39</v>
      </c>
      <c r="B63" s="5"/>
      <c r="C63" s="5"/>
      <c r="D63" s="5"/>
      <c r="E63" s="6"/>
      <c r="G63" s="5"/>
      <c r="H63" s="5"/>
    </row>
    <row r="64" spans="1:8" s="2" customFormat="1" ht="12.75">
      <c r="A64" s="5" t="s">
        <v>43</v>
      </c>
      <c r="B64" s="5"/>
      <c r="C64" s="5"/>
      <c r="D64" s="5"/>
      <c r="E64" s="6"/>
      <c r="F64" s="5"/>
      <c r="G64" s="5"/>
      <c r="H64" s="5"/>
    </row>
    <row r="65" spans="1:8" s="2" customFormat="1" ht="12.75">
      <c r="A65" s="5" t="s">
        <v>31</v>
      </c>
      <c r="B65" s="5"/>
      <c r="C65" s="5"/>
      <c r="D65" s="5"/>
      <c r="E65" s="6"/>
      <c r="F65" s="5">
        <v>20551</v>
      </c>
      <c r="G65" s="5"/>
      <c r="H65" s="6">
        <f aca="true" t="shared" si="6" ref="H65:H70">SUM(B65:G65)</f>
        <v>20551</v>
      </c>
    </row>
    <row r="66" spans="1:8" s="2" customFormat="1" ht="12.75">
      <c r="A66" s="33" t="s">
        <v>12</v>
      </c>
      <c r="B66" s="6"/>
      <c r="C66" s="6"/>
      <c r="D66" s="6"/>
      <c r="E66" s="6"/>
      <c r="F66" s="5"/>
      <c r="G66" s="6">
        <v>1069468</v>
      </c>
      <c r="H66" s="6">
        <f t="shared" si="6"/>
        <v>1069468</v>
      </c>
    </row>
    <row r="67" spans="1:8" s="2" customFormat="1" ht="12.75">
      <c r="A67" s="33" t="s">
        <v>13</v>
      </c>
      <c r="B67" s="6"/>
      <c r="C67" s="6"/>
      <c r="D67" s="6">
        <v>247000</v>
      </c>
      <c r="E67" s="6"/>
      <c r="F67" s="6"/>
      <c r="G67" s="6">
        <v>-247000</v>
      </c>
      <c r="H67" s="6">
        <f t="shared" si="6"/>
        <v>0</v>
      </c>
    </row>
    <row r="68" spans="1:8" s="2" customFormat="1" ht="12.75">
      <c r="A68" s="33" t="s">
        <v>19</v>
      </c>
      <c r="B68" s="6">
        <v>1183336</v>
      </c>
      <c r="C68" s="6"/>
      <c r="D68" s="6"/>
      <c r="E68" s="6"/>
      <c r="F68" s="6"/>
      <c r="G68" s="6">
        <v>-1183336</v>
      </c>
      <c r="H68" s="6">
        <f t="shared" si="6"/>
        <v>0</v>
      </c>
    </row>
    <row r="69" spans="1:8" s="2" customFormat="1" ht="12.75">
      <c r="A69" s="33" t="s">
        <v>14</v>
      </c>
      <c r="B69" s="6">
        <v>14620</v>
      </c>
      <c r="C69" s="6">
        <v>53738</v>
      </c>
      <c r="D69" s="6"/>
      <c r="E69" s="6"/>
      <c r="F69" s="6"/>
      <c r="G69" s="6"/>
      <c r="H69" s="6">
        <f t="shared" si="6"/>
        <v>68358</v>
      </c>
    </row>
    <row r="70" spans="1:8" s="2" customFormat="1" ht="12.75">
      <c r="A70" s="33" t="s">
        <v>15</v>
      </c>
      <c r="B70" s="6"/>
      <c r="C70" s="6"/>
      <c r="D70" s="6"/>
      <c r="E70" s="6"/>
      <c r="F70" s="6"/>
      <c r="G70" s="6">
        <v>-127912</v>
      </c>
      <c r="H70" s="6">
        <f t="shared" si="6"/>
        <v>-127912</v>
      </c>
    </row>
    <row r="71" s="2" customFormat="1" ht="12.75">
      <c r="F71" s="6"/>
    </row>
    <row r="72" spans="1:8" s="2" customFormat="1" ht="13.5" thickBot="1">
      <c r="A72" s="20" t="s">
        <v>35</v>
      </c>
      <c r="B72" s="12">
        <f aca="true" t="shared" si="7" ref="B72:H72">SUM(B62:B71)</f>
        <v>3550181</v>
      </c>
      <c r="C72" s="12">
        <f t="shared" si="7"/>
        <v>298336</v>
      </c>
      <c r="D72" s="12">
        <f t="shared" si="7"/>
        <v>2599225</v>
      </c>
      <c r="E72" s="12">
        <f t="shared" si="7"/>
        <v>0</v>
      </c>
      <c r="F72" s="12">
        <f t="shared" si="7"/>
        <v>70447</v>
      </c>
      <c r="G72" s="12">
        <f t="shared" si="7"/>
        <v>3860182</v>
      </c>
      <c r="H72" s="12">
        <f t="shared" si="7"/>
        <v>10378371</v>
      </c>
    </row>
    <row r="73" s="2" customFormat="1" ht="12.75"/>
    <row r="74" s="2" customFormat="1" ht="12.75">
      <c r="A74" s="22" t="s">
        <v>36</v>
      </c>
    </row>
    <row r="75" spans="1:8" s="4" customFormat="1" ht="12.75">
      <c r="A75" s="4" t="s">
        <v>40</v>
      </c>
      <c r="B75" s="5">
        <v>3550181</v>
      </c>
      <c r="C75" s="5">
        <v>298336</v>
      </c>
      <c r="D75" s="5">
        <v>2599225</v>
      </c>
      <c r="E75" s="11">
        <v>0</v>
      </c>
      <c r="F75" s="5">
        <v>70447</v>
      </c>
      <c r="G75" s="5">
        <v>3067880</v>
      </c>
      <c r="H75" s="5">
        <f>SUM(B75:G75)</f>
        <v>9586069</v>
      </c>
    </row>
    <row r="76" spans="1:8" s="2" customFormat="1" ht="12.75">
      <c r="A76" s="15" t="s">
        <v>20</v>
      </c>
      <c r="B76" s="15"/>
      <c r="C76" s="15"/>
      <c r="D76" s="15"/>
      <c r="E76" s="15"/>
      <c r="F76" s="8"/>
      <c r="G76" s="8">
        <v>792302</v>
      </c>
      <c r="H76" s="8">
        <f>SUM(B76:G76)</f>
        <v>792302</v>
      </c>
    </row>
    <row r="77" spans="1:8" s="2" customFormat="1" ht="12.75">
      <c r="A77" s="21" t="s">
        <v>44</v>
      </c>
      <c r="B77" s="19">
        <f>SUM(B75:B76)</f>
        <v>3550181</v>
      </c>
      <c r="C77" s="19">
        <f aca="true" t="shared" si="8" ref="C77:H77">SUM(C75:C76)</f>
        <v>298336</v>
      </c>
      <c r="D77" s="19">
        <f t="shared" si="8"/>
        <v>2599225</v>
      </c>
      <c r="E77" s="19">
        <f t="shared" si="8"/>
        <v>0</v>
      </c>
      <c r="F77" s="19">
        <f t="shared" si="8"/>
        <v>70447</v>
      </c>
      <c r="G77" s="19">
        <f t="shared" si="8"/>
        <v>3860182</v>
      </c>
      <c r="H77" s="19">
        <f t="shared" si="8"/>
        <v>10378371</v>
      </c>
    </row>
    <row r="78" spans="1:8" s="6" customFormat="1" ht="12.75">
      <c r="A78" s="34" t="s">
        <v>39</v>
      </c>
      <c r="B78" s="5"/>
      <c r="C78" s="5"/>
      <c r="D78" s="5"/>
      <c r="F78" s="2"/>
      <c r="G78" s="5"/>
      <c r="H78" s="5"/>
    </row>
    <row r="79" spans="1:8" s="6" customFormat="1" ht="12.75">
      <c r="A79" s="5" t="s">
        <v>45</v>
      </c>
      <c r="B79" s="5"/>
      <c r="C79" s="5"/>
      <c r="D79" s="5"/>
      <c r="F79" s="5"/>
      <c r="G79" s="5"/>
      <c r="H79" s="5"/>
    </row>
    <row r="80" spans="1:8" s="6" customFormat="1" ht="12.75">
      <c r="A80" s="5" t="s">
        <v>31</v>
      </c>
      <c r="B80" s="5"/>
      <c r="C80" s="5"/>
      <c r="D80" s="5"/>
      <c r="F80" s="5">
        <v>-3460</v>
      </c>
      <c r="G80" s="5"/>
      <c r="H80" s="6">
        <f aca="true" t="shared" si="9" ref="H80:H85">SUM(B80:G80)</f>
        <v>-3460</v>
      </c>
    </row>
    <row r="81" spans="1:8" s="6" customFormat="1" ht="12.75">
      <c r="A81" s="33" t="s">
        <v>12</v>
      </c>
      <c r="F81" s="5"/>
      <c r="G81" s="6">
        <v>2055052</v>
      </c>
      <c r="H81" s="6">
        <f t="shared" si="9"/>
        <v>2055052</v>
      </c>
    </row>
    <row r="82" spans="1:8" s="6" customFormat="1" ht="12.75">
      <c r="A82" s="33" t="s">
        <v>13</v>
      </c>
      <c r="D82" s="6">
        <v>514000</v>
      </c>
      <c r="G82" s="6">
        <v>-514000</v>
      </c>
      <c r="H82" s="6">
        <f t="shared" si="9"/>
        <v>0</v>
      </c>
    </row>
    <row r="83" spans="1:8" s="6" customFormat="1" ht="12.75">
      <c r="A83" s="33" t="s">
        <v>19</v>
      </c>
      <c r="B83" s="6">
        <v>8867</v>
      </c>
      <c r="G83" s="6">
        <v>-8867</v>
      </c>
      <c r="H83" s="6">
        <f t="shared" si="9"/>
        <v>0</v>
      </c>
    </row>
    <row r="84" spans="1:8" s="6" customFormat="1" ht="12.75">
      <c r="A84" s="33" t="s">
        <v>14</v>
      </c>
      <c r="B84" s="6">
        <v>30417</v>
      </c>
      <c r="C84" s="6">
        <v>146336</v>
      </c>
      <c r="H84" s="6">
        <f t="shared" si="9"/>
        <v>176753</v>
      </c>
    </row>
    <row r="85" spans="1:8" s="6" customFormat="1" ht="12.75">
      <c r="A85" s="33" t="s">
        <v>15</v>
      </c>
      <c r="G85" s="6">
        <v>-1330289</v>
      </c>
      <c r="H85" s="6">
        <f t="shared" si="9"/>
        <v>-1330289</v>
      </c>
    </row>
    <row r="86" s="2" customFormat="1" ht="12.75">
      <c r="F86" s="6"/>
    </row>
    <row r="87" spans="1:8" s="13" customFormat="1" ht="13.5" thickBot="1">
      <c r="A87" s="20" t="s">
        <v>37</v>
      </c>
      <c r="B87" s="12">
        <f>SUM(B77:B86)</f>
        <v>3589465</v>
      </c>
      <c r="C87" s="12">
        <f aca="true" t="shared" si="10" ref="C87:H87">SUM(C77:C86)</f>
        <v>444672</v>
      </c>
      <c r="D87" s="12">
        <f t="shared" si="10"/>
        <v>3113225</v>
      </c>
      <c r="E87" s="12">
        <f t="shared" si="10"/>
        <v>0</v>
      </c>
      <c r="F87" s="12">
        <f t="shared" si="10"/>
        <v>66987</v>
      </c>
      <c r="G87" s="12">
        <f t="shared" si="10"/>
        <v>4062078</v>
      </c>
      <c r="H87" s="12">
        <f t="shared" si="10"/>
        <v>11276427</v>
      </c>
    </row>
    <row r="88" s="2" customFormat="1" ht="12.75"/>
    <row r="89" s="6" customFormat="1" ht="12.75">
      <c r="A89" s="1" t="s">
        <v>48</v>
      </c>
    </row>
    <row r="90" s="6" customFormat="1" ht="12.75">
      <c r="A90" s="1"/>
    </row>
    <row r="91" ht="12.75">
      <c r="A91" s="1"/>
    </row>
  </sheetData>
  <mergeCells count="2">
    <mergeCell ref="C3:F3"/>
    <mergeCell ref="C52:F52"/>
  </mergeCells>
  <printOptions/>
  <pageMargins left="0.91" right="0.66" top="0.25" bottom="0.22" header="0.2" footer="0.22"/>
  <pageSetup fitToHeight="2" horizontalDpi="600" verticalDpi="600" orientation="landscape" paperSize="9" scale="87" r:id="rId1"/>
  <rowBreaks count="1" manualBreakCount="1">
    <brk id="4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8" sqref="D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AnneHV</cp:lastModifiedBy>
  <cp:lastPrinted>2003-08-25T05:46:06Z</cp:lastPrinted>
  <dcterms:created xsi:type="dcterms:W3CDTF">2002-06-26T02:51:27Z</dcterms:created>
  <dcterms:modified xsi:type="dcterms:W3CDTF">2003-08-25T03:04:51Z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